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jennifer/Downloads/"/>
    </mc:Choice>
  </mc:AlternateContent>
  <xr:revisionPtr revIDLastSave="0" documentId="13_ncr:1_{06E478A1-F529-3342-8965-ACFBCF1929CF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heet1" sheetId="1" r:id="rId1"/>
    <sheet name="Sheet2" sheetId="2" state="hidden" r:id="rId2"/>
  </sheets>
  <definedNames>
    <definedName name="AZUMI">Sheet2!$E$2</definedName>
    <definedName name="H.JIMENEZ">Sheet2!#REF!</definedName>
    <definedName name="HERCULES">Sheet2!$Q$2:$Q$9</definedName>
    <definedName name="JUPITER">Sheet2!$B$2:$B$40</definedName>
    <definedName name="MAJESTIC">Sheet2!$K$2:$K$32</definedName>
    <definedName name="MAPEX">Sheet2!$N$2:$N$28</definedName>
    <definedName name="_xlnm.Print_Area" localSheetId="0">Sheet1!$A$1:$F$42</definedName>
    <definedName name="SONOR">Sheet2!$T$2:$T$5</definedName>
    <definedName name="XO">Sheet2!$H$2:$H$6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7" i="1"/>
  <c r="F7" i="1" l="1"/>
  <c r="F8" i="1"/>
  <c r="F9" i="1"/>
  <c r="F26" i="1"/>
  <c r="F27" i="1"/>
  <c r="F28" i="1"/>
  <c r="F29" i="1"/>
  <c r="F30" i="1"/>
  <c r="F31" i="1"/>
  <c r="F32" i="1"/>
  <c r="F33" i="1"/>
  <c r="F34" i="1"/>
  <c r="F41" i="1"/>
  <c r="F40" i="1"/>
  <c r="F39" i="1"/>
  <c r="F38" i="1"/>
  <c r="F37" i="1"/>
  <c r="F36" i="1"/>
  <c r="F35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42" i="1" l="1"/>
</calcChain>
</file>

<file path=xl/sharedStrings.xml><?xml version="1.0" encoding="utf-8"?>
<sst xmlns="http://schemas.openxmlformats.org/spreadsheetml/2006/main" count="205" uniqueCount="123">
  <si>
    <t>JUPITER</t>
  </si>
  <si>
    <t>PICCOLO</t>
  </si>
  <si>
    <t>WOOD PICCOLO</t>
  </si>
  <si>
    <t>ALTO FLUTE</t>
  </si>
  <si>
    <t>BASS FLUTE</t>
  </si>
  <si>
    <t>CONTRA BASS FLUTE</t>
  </si>
  <si>
    <t>OBOE</t>
  </si>
  <si>
    <t>BASSOON</t>
  </si>
  <si>
    <t>WOOD CLARINET</t>
  </si>
  <si>
    <t>BASS CLARINET</t>
  </si>
  <si>
    <t>TENOR SAXOPHONE</t>
  </si>
  <si>
    <t>SOPRANO SAXOPHONE</t>
  </si>
  <si>
    <t>BARITONE SAXOPHONE</t>
  </si>
  <si>
    <t>FLUGELHORN</t>
  </si>
  <si>
    <t>XO</t>
  </si>
  <si>
    <t>SINGLE HORN</t>
  </si>
  <si>
    <t>DOUBLE HORN</t>
  </si>
  <si>
    <t>VALVE TROMBONE</t>
  </si>
  <si>
    <t>BASS TROMBONE</t>
  </si>
  <si>
    <t>ALTO HORN</t>
  </si>
  <si>
    <t>BARITONE</t>
  </si>
  <si>
    <t>3 VALVE EUPHONIUM</t>
  </si>
  <si>
    <t>4 VALVE EUPHONIUM</t>
  </si>
  <si>
    <t>3 VALVE TUBA</t>
  </si>
  <si>
    <t>4 VALVE TUBA</t>
  </si>
  <si>
    <t>MARCHING MELLOPHONE</t>
  </si>
  <si>
    <t>MARCHING BARITONE</t>
  </si>
  <si>
    <t>MARCHING EUPHONIUM</t>
  </si>
  <si>
    <t>MARCHING TUBA</t>
  </si>
  <si>
    <t>FIBERGLASS SOUSAPHONE</t>
  </si>
  <si>
    <t>FIBERBRASS SOUSAPHONE</t>
  </si>
  <si>
    <t>3 VALVE BRASS SOUSAPHONE</t>
  </si>
  <si>
    <t>4 VALVE BRASS SOUSAPHONE</t>
  </si>
  <si>
    <t>MAJESTIC</t>
  </si>
  <si>
    <t>5 OCTAVE ROSEWOOD BAR MARIMBA</t>
  </si>
  <si>
    <t>5 OCTAVE SYNTHETIC BAR MARIMBA</t>
  </si>
  <si>
    <t>4.6 OCTAVE SYNTHETIC BAR MARIMBA</t>
  </si>
  <si>
    <t>4.3 OCTAVE ROSEWOOD BAR MARIMBA</t>
  </si>
  <si>
    <t>4.3 OCTAVE SYNTHETIC BAR MARIMBA</t>
  </si>
  <si>
    <t>4.3 OCTAVE PADAUK BAR MARIMBA</t>
  </si>
  <si>
    <t>4 OCTAVE SYNTHETIC BAR MARIMBA</t>
  </si>
  <si>
    <t>4 OCTAVE ROSEWOOD BAR XYLOPHONE</t>
  </si>
  <si>
    <t>3.5 OCTAVE ROSEWOOD BAR XYLOPHONE</t>
  </si>
  <si>
    <t>3.5 OCTAVE SYNTHETIC BAR XYLOPHONE</t>
  </si>
  <si>
    <t>3.5 OCTAVE PADAUK BAR XYLOPHONE</t>
  </si>
  <si>
    <t>2.5 OCTAVE SYNTHETIC BAR XYLOPHONE</t>
  </si>
  <si>
    <t>GOLD BAR VIBRAPHONE</t>
  </si>
  <si>
    <t>SILVER BAR VIBRAPHONE</t>
  </si>
  <si>
    <t>ORCHESTRA BELLS</t>
  </si>
  <si>
    <t>MARCHING BELLS</t>
  </si>
  <si>
    <t>BRASS TUBE CHIMES</t>
  </si>
  <si>
    <t>CHROME TUBE CHIMES</t>
  </si>
  <si>
    <t>MAPEX</t>
  </si>
  <si>
    <t>QUALIFIER MARCHING SNARE DRUM</t>
  </si>
  <si>
    <t>QUALIFIER MARCHING MULTI-TENORS</t>
  </si>
  <si>
    <t>16" QUALIFIER MARCHING BASS DRUM</t>
  </si>
  <si>
    <t>18" QUALIFIER MARCHING BASS DRUM</t>
  </si>
  <si>
    <t>20" QUALIFIER MARCHING BASS DRUM</t>
  </si>
  <si>
    <t>22" QUALIFIER MARCHING BASS DRUM</t>
  </si>
  <si>
    <t>24" QUALIFIER MARCHING BASS DRUM</t>
  </si>
  <si>
    <t>26" QUALIFIER MARCHING BASS DRUM</t>
  </si>
  <si>
    <t>28" QUALIFIER MARCHING BASS DRUM</t>
  </si>
  <si>
    <t>QUANTUM MARCHING SNARE DRUM</t>
  </si>
  <si>
    <t>QUANTUM MARCHING MULTI-TENORS</t>
  </si>
  <si>
    <t>16" QUANTUM MARCHING BASS DRUM</t>
  </si>
  <si>
    <t>18" QUANTUM MARCHING BASS DRUM</t>
  </si>
  <si>
    <t>20" QUANTUM MARCHING BASS DRUM</t>
  </si>
  <si>
    <t>22" QUANTUM MARCHING BASS DRUM</t>
  </si>
  <si>
    <t>24" QUANTUM MARCHING BASS DRUM</t>
  </si>
  <si>
    <t>26" QUANTUM MARCHING BASS DRUM</t>
  </si>
  <si>
    <t>28" QUANTUM MARCHING BASS DRUM</t>
  </si>
  <si>
    <t>14" QUANTUM MARCHING BASS DRUM</t>
  </si>
  <si>
    <t>30" QUANTUM MARCHING BASS DRUM</t>
  </si>
  <si>
    <t>32" QUANTUM MARCHING BASS DRUM</t>
  </si>
  <si>
    <t>CONCERT SERIES SNARE DRUM</t>
  </si>
  <si>
    <t>PAIR OF CONCERT SERIES TOMS</t>
  </si>
  <si>
    <t>PAIR OF PROPHONIC SERIES TOMS</t>
  </si>
  <si>
    <t>CONCERT SERIES BASS DRUM</t>
  </si>
  <si>
    <t>PROPHONIC SERIES BASS DRUM</t>
  </si>
  <si>
    <t>SET OF TWO COPPER TIMPANI</t>
  </si>
  <si>
    <t>SET OF FOUR COPPER TIMPANI</t>
  </si>
  <si>
    <t>SET OF TWO FIBERGLASS TIMPANI</t>
  </si>
  <si>
    <t>SET OF FOUR FIBERGLASS TIMPANI</t>
  </si>
  <si>
    <t>SET OF FIVE COPPER TIMPANI</t>
  </si>
  <si>
    <t>SET OF FIVE FIBERGLASS TIMPANI</t>
  </si>
  <si>
    <t>QTY.</t>
  </si>
  <si>
    <t>BRAND</t>
  </si>
  <si>
    <t>INSTRUMENT</t>
  </si>
  <si>
    <t>VALUE EACH</t>
  </si>
  <si>
    <t>TOTAL</t>
  </si>
  <si>
    <t>PRO FLUGELHORN</t>
  </si>
  <si>
    <t>PRO EUPHONIUM</t>
  </si>
  <si>
    <t>PRO TUBA</t>
  </si>
  <si>
    <t>SERIAL NUMBER</t>
  </si>
  <si>
    <t>TOTAL VALUE:</t>
  </si>
  <si>
    <t>School Name:</t>
  </si>
  <si>
    <t>Submitted By:</t>
  </si>
  <si>
    <t>FLUTE</t>
  </si>
  <si>
    <t>CLARINET</t>
  </si>
  <si>
    <t>ALTO SAXOPHONE</t>
  </si>
  <si>
    <t>TRUMPET</t>
  </si>
  <si>
    <t>TROMBONE</t>
  </si>
  <si>
    <t>F-ATTACHMENT TROMBONE</t>
  </si>
  <si>
    <t>SCHOOL INSTRUMENT INVENTORY</t>
  </si>
  <si>
    <t>PRO TRUMPET</t>
  </si>
  <si>
    <t>PRO TROMBONE</t>
  </si>
  <si>
    <t>MUSIC STAND</t>
  </si>
  <si>
    <t>MUSIC STAND CART</t>
  </si>
  <si>
    <t>KEYBOARD STAND</t>
  </si>
  <si>
    <t>SMALL INSTRUMENT STAND</t>
  </si>
  <si>
    <t>LARGE INSTRUMENT STAND</t>
  </si>
  <si>
    <t>MIC STAND</t>
  </si>
  <si>
    <t>PERCUSSION TABLE</t>
  </si>
  <si>
    <t>SONOR</t>
  </si>
  <si>
    <t>JOIN THE BAND TRY-OUT KIT</t>
  </si>
  <si>
    <t>SPEAKER STAND</t>
  </si>
  <si>
    <t>HERCULES</t>
  </si>
  <si>
    <t>5 OCTAVE PADAUK BAR MARIMBA</t>
  </si>
  <si>
    <t>INTERMEDIATE FLUTE</t>
  </si>
  <si>
    <t>AZUMI</t>
  </si>
  <si>
    <t>MARCHING TRUMPET</t>
  </si>
  <si>
    <t>PROPHONIC OR OPUS ONE SERIES SNARE DRUM</t>
  </si>
  <si>
    <t>DRUM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</si>
</sst>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42" fontId="0" fillId="0" borderId="1" xfId="0" applyNumberFormat="1" applyBorder="1"/>
    <xf numFmtId="4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0</xdr:colOff>
      <xdr:row>2</xdr:row>
      <xdr:rowOff>83649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DEB745-1A0A-624C-ACFE-82DBF4604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0182"/>
          <a:ext cx="6881091" cy="1383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zoomScale="110" zoomScaleNormal="110" zoomScaleSheetLayoutView="110" zoomScalePageLayoutView="90" workbookViewId="0">
      <selection activeCell="B8" sqref="B8"/>
    </sheetView>
  </sheetViews>
  <sheetFormatPr baseColWidth="10" defaultColWidth="8.83203125" defaultRowHeight="15" x14ac:dyDescent="0.2"/>
  <cols>
    <col min="1" max="1" width="5.1640625" style="7" customWidth="1"/>
    <col min="2" max="2" width="10" customWidth="1"/>
    <col min="3" max="3" width="40.5" customWidth="1"/>
    <col min="4" max="4" width="12.83203125" style="7" customWidth="1"/>
    <col min="5" max="5" width="10.5" customWidth="1"/>
    <col min="6" max="6" width="11.33203125" customWidth="1"/>
  </cols>
  <sheetData>
    <row r="1" spans="1:6" ht="18" customHeight="1" x14ac:dyDescent="0.2">
      <c r="C1" s="12" t="s">
        <v>103</v>
      </c>
      <c r="D1" s="12"/>
      <c r="E1" s="12"/>
    </row>
    <row r="2" spans="1:6" ht="102" customHeight="1" x14ac:dyDescent="0.2">
      <c r="A2" s="17"/>
      <c r="B2" s="17"/>
      <c r="C2" s="17"/>
      <c r="D2" s="17"/>
      <c r="E2" s="17"/>
      <c r="F2" s="17"/>
    </row>
    <row r="3" spans="1:6" ht="24.75" customHeight="1" x14ac:dyDescent="0.2">
      <c r="C3" s="8" t="s">
        <v>95</v>
      </c>
      <c r="D3" s="15"/>
      <c r="E3" s="15"/>
      <c r="F3" s="15"/>
    </row>
    <row r="4" spans="1:6" x14ac:dyDescent="0.2">
      <c r="C4" s="8" t="s">
        <v>96</v>
      </c>
      <c r="D4" s="16"/>
      <c r="E4" s="16"/>
      <c r="F4" s="16"/>
    </row>
    <row r="5" spans="1:6" ht="12" customHeight="1" x14ac:dyDescent="0.2">
      <c r="C5" s="8"/>
      <c r="D5" s="11"/>
      <c r="E5" s="11"/>
      <c r="F5" s="11"/>
    </row>
    <row r="6" spans="1:6" ht="32" x14ac:dyDescent="0.2">
      <c r="A6" s="5" t="s">
        <v>85</v>
      </c>
      <c r="B6" s="1" t="s">
        <v>86</v>
      </c>
      <c r="C6" s="1" t="s">
        <v>87</v>
      </c>
      <c r="D6" s="9" t="s">
        <v>93</v>
      </c>
      <c r="E6" s="10" t="s">
        <v>88</v>
      </c>
      <c r="F6" s="1" t="s">
        <v>89</v>
      </c>
    </row>
    <row r="7" spans="1:6" x14ac:dyDescent="0.2">
      <c r="A7" s="6"/>
      <c r="B7" s="2"/>
      <c r="C7" s="2"/>
      <c r="D7" s="6"/>
      <c r="E7" s="3">
        <f>IFERROR(VLOOKUP(C7,Sheet2!$B$2:$C$126,2,FALSE),0)</f>
        <v>0</v>
      </c>
      <c r="F7" s="3">
        <f>A7*E7</f>
        <v>0</v>
      </c>
    </row>
    <row r="8" spans="1:6" x14ac:dyDescent="0.2">
      <c r="A8" s="6"/>
      <c r="B8" s="2"/>
      <c r="C8" s="2"/>
      <c r="D8" s="6"/>
      <c r="E8" s="3">
        <f>IFERROR(VLOOKUP(C8,Sheet2!$B$2:$C$126,2,FALSE),0)</f>
        <v>0</v>
      </c>
      <c r="F8" s="3">
        <f t="shared" ref="F8:F41" si="0">A8*E8</f>
        <v>0</v>
      </c>
    </row>
    <row r="9" spans="1:6" x14ac:dyDescent="0.2">
      <c r="A9" s="6"/>
      <c r="B9" s="2"/>
      <c r="C9" s="2"/>
      <c r="D9" s="6"/>
      <c r="E9" s="3">
        <f>IFERROR(VLOOKUP(C9,Sheet2!$B$2:$C$126,2,FALSE),0)</f>
        <v>0</v>
      </c>
      <c r="F9" s="3">
        <f t="shared" si="0"/>
        <v>0</v>
      </c>
    </row>
    <row r="10" spans="1:6" x14ac:dyDescent="0.2">
      <c r="A10" s="6"/>
      <c r="B10" s="2"/>
      <c r="C10" s="2"/>
      <c r="D10" s="6"/>
      <c r="E10" s="3">
        <f>IFERROR(VLOOKUP(C10,Sheet2!$B$2:$C$126,2,FALSE),0)</f>
        <v>0</v>
      </c>
      <c r="F10" s="3">
        <f t="shared" si="0"/>
        <v>0</v>
      </c>
    </row>
    <row r="11" spans="1:6" x14ac:dyDescent="0.2">
      <c r="A11" s="6"/>
      <c r="B11" s="2"/>
      <c r="C11" s="2"/>
      <c r="D11" s="6"/>
      <c r="E11" s="3">
        <f>IFERROR(VLOOKUP(C11,Sheet2!$B$2:$C$126,2,FALSE),0)</f>
        <v>0</v>
      </c>
      <c r="F11" s="3">
        <f t="shared" si="0"/>
        <v>0</v>
      </c>
    </row>
    <row r="12" spans="1:6" x14ac:dyDescent="0.2">
      <c r="A12" s="6"/>
      <c r="B12" s="2"/>
      <c r="C12" s="2"/>
      <c r="D12" s="6"/>
      <c r="E12" s="3">
        <f>IFERROR(VLOOKUP(C12,Sheet2!$B$2:$C$126,2,FALSE),0)</f>
        <v>0</v>
      </c>
      <c r="F12" s="3">
        <f t="shared" si="0"/>
        <v>0</v>
      </c>
    </row>
    <row r="13" spans="1:6" x14ac:dyDescent="0.2">
      <c r="A13" s="6"/>
      <c r="B13" s="2"/>
      <c r="C13" s="2"/>
      <c r="D13" s="6"/>
      <c r="E13" s="3">
        <f>IFERROR(VLOOKUP(C13,Sheet2!$B$2:$C$126,2,FALSE),0)</f>
        <v>0</v>
      </c>
      <c r="F13" s="3">
        <f t="shared" si="0"/>
        <v>0</v>
      </c>
    </row>
    <row r="14" spans="1:6" x14ac:dyDescent="0.2">
      <c r="A14" s="6"/>
      <c r="B14" s="2"/>
      <c r="C14" s="2"/>
      <c r="D14" s="6"/>
      <c r="E14" s="3">
        <f>IFERROR(VLOOKUP(C14,Sheet2!$B$2:$C$126,2,FALSE),0)</f>
        <v>0</v>
      </c>
      <c r="F14" s="3">
        <f t="shared" si="0"/>
        <v>0</v>
      </c>
    </row>
    <row r="15" spans="1:6" x14ac:dyDescent="0.2">
      <c r="A15" s="6"/>
      <c r="B15" s="2"/>
      <c r="C15" s="2"/>
      <c r="D15" s="6"/>
      <c r="E15" s="3">
        <f>IFERROR(VLOOKUP(C15,Sheet2!$B$2:$C$126,2,FALSE),0)</f>
        <v>0</v>
      </c>
      <c r="F15" s="3">
        <f t="shared" si="0"/>
        <v>0</v>
      </c>
    </row>
    <row r="16" spans="1:6" x14ac:dyDescent="0.2">
      <c r="A16" s="6"/>
      <c r="B16" s="2"/>
      <c r="C16" s="2"/>
      <c r="D16" s="6"/>
      <c r="E16" s="3">
        <f>IFERROR(VLOOKUP(C16,Sheet2!$B$2:$C$126,2,FALSE),0)</f>
        <v>0</v>
      </c>
      <c r="F16" s="3">
        <f t="shared" si="0"/>
        <v>0</v>
      </c>
    </row>
    <row r="17" spans="1:6" x14ac:dyDescent="0.2">
      <c r="A17" s="6"/>
      <c r="B17" s="2"/>
      <c r="C17" s="2"/>
      <c r="D17" s="6"/>
      <c r="E17" s="3">
        <f>IFERROR(VLOOKUP(C17,Sheet2!$B$2:$C$126,2,FALSE),0)</f>
        <v>0</v>
      </c>
      <c r="F17" s="3">
        <f t="shared" si="0"/>
        <v>0</v>
      </c>
    </row>
    <row r="18" spans="1:6" x14ac:dyDescent="0.2">
      <c r="A18" s="6"/>
      <c r="B18" s="2"/>
      <c r="C18" s="2"/>
      <c r="D18" s="6"/>
      <c r="E18" s="3">
        <f>IFERROR(VLOOKUP(C18,Sheet2!$B$2:$C$126,2,FALSE),0)</f>
        <v>0</v>
      </c>
      <c r="F18" s="3">
        <f t="shared" si="0"/>
        <v>0</v>
      </c>
    </row>
    <row r="19" spans="1:6" x14ac:dyDescent="0.2">
      <c r="A19" s="6"/>
      <c r="B19" s="2"/>
      <c r="C19" s="2"/>
      <c r="D19" s="6"/>
      <c r="E19" s="3">
        <f>IFERROR(VLOOKUP(C19,Sheet2!$B$2:$C$126,2,FALSE),0)</f>
        <v>0</v>
      </c>
      <c r="F19" s="3">
        <f t="shared" si="0"/>
        <v>0</v>
      </c>
    </row>
    <row r="20" spans="1:6" x14ac:dyDescent="0.2">
      <c r="A20" s="6"/>
      <c r="B20" s="2"/>
      <c r="C20" s="2"/>
      <c r="D20" s="6"/>
      <c r="E20" s="3">
        <f>IFERROR(VLOOKUP(C20,Sheet2!$B$2:$C$126,2,FALSE),0)</f>
        <v>0</v>
      </c>
      <c r="F20" s="3">
        <f t="shared" si="0"/>
        <v>0</v>
      </c>
    </row>
    <row r="21" spans="1:6" x14ac:dyDescent="0.2">
      <c r="A21" s="6"/>
      <c r="B21" s="2"/>
      <c r="C21" s="2"/>
      <c r="D21" s="6"/>
      <c r="E21" s="3">
        <f>IFERROR(VLOOKUP(C21,Sheet2!$B$2:$C$126,2,FALSE),0)</f>
        <v>0</v>
      </c>
      <c r="F21" s="3">
        <f t="shared" si="0"/>
        <v>0</v>
      </c>
    </row>
    <row r="22" spans="1:6" x14ac:dyDescent="0.2">
      <c r="A22" s="6"/>
      <c r="B22" s="2"/>
      <c r="C22" s="2"/>
      <c r="D22" s="6"/>
      <c r="E22" s="3">
        <f>IFERROR(VLOOKUP(C22,Sheet2!$B$2:$C$126,2,FALSE),0)</f>
        <v>0</v>
      </c>
      <c r="F22" s="3">
        <f t="shared" si="0"/>
        <v>0</v>
      </c>
    </row>
    <row r="23" spans="1:6" x14ac:dyDescent="0.2">
      <c r="A23" s="6"/>
      <c r="B23" s="2"/>
      <c r="C23" s="2"/>
      <c r="D23" s="6"/>
      <c r="E23" s="3">
        <f>IFERROR(VLOOKUP(C23,Sheet2!$B$2:$C$126,2,FALSE),0)</f>
        <v>0</v>
      </c>
      <c r="F23" s="3">
        <f t="shared" si="0"/>
        <v>0</v>
      </c>
    </row>
    <row r="24" spans="1:6" x14ac:dyDescent="0.2">
      <c r="A24" s="6"/>
      <c r="B24" s="2"/>
      <c r="C24" s="2"/>
      <c r="D24" s="6"/>
      <c r="E24" s="3">
        <f>IFERROR(VLOOKUP(C24,Sheet2!$B$2:$C$126,2,FALSE),0)</f>
        <v>0</v>
      </c>
      <c r="F24" s="3">
        <f t="shared" si="0"/>
        <v>0</v>
      </c>
    </row>
    <row r="25" spans="1:6" x14ac:dyDescent="0.2">
      <c r="A25" s="6"/>
      <c r="B25" s="2"/>
      <c r="C25" s="2"/>
      <c r="D25" s="6"/>
      <c r="E25" s="3">
        <f>IFERROR(VLOOKUP(C25,Sheet2!$B$2:$C$126,2,FALSE),0)</f>
        <v>0</v>
      </c>
      <c r="F25" s="3">
        <f t="shared" si="0"/>
        <v>0</v>
      </c>
    </row>
    <row r="26" spans="1:6" x14ac:dyDescent="0.2">
      <c r="A26" s="6"/>
      <c r="B26" s="2"/>
      <c r="C26" s="2"/>
      <c r="D26" s="6"/>
      <c r="E26" s="3">
        <f>IFERROR(VLOOKUP(C26,Sheet2!$B$2:$C$126,2,FALSE),0)</f>
        <v>0</v>
      </c>
      <c r="F26" s="3">
        <f t="shared" si="0"/>
        <v>0</v>
      </c>
    </row>
    <row r="27" spans="1:6" x14ac:dyDescent="0.2">
      <c r="A27" s="6"/>
      <c r="B27" s="2"/>
      <c r="C27" s="2"/>
      <c r="D27" s="6"/>
      <c r="E27" s="3">
        <f>IFERROR(VLOOKUP(C27,Sheet2!$B$2:$C$126,2,FALSE),0)</f>
        <v>0</v>
      </c>
      <c r="F27" s="3">
        <f t="shared" si="0"/>
        <v>0</v>
      </c>
    </row>
    <row r="28" spans="1:6" x14ac:dyDescent="0.2">
      <c r="A28" s="6"/>
      <c r="B28" s="2"/>
      <c r="C28" s="2"/>
      <c r="D28" s="6"/>
      <c r="E28" s="3">
        <f>IFERROR(VLOOKUP(C28,Sheet2!$B$2:$C$126,2,FALSE),0)</f>
        <v>0</v>
      </c>
      <c r="F28" s="3">
        <f t="shared" si="0"/>
        <v>0</v>
      </c>
    </row>
    <row r="29" spans="1:6" x14ac:dyDescent="0.2">
      <c r="A29" s="6"/>
      <c r="B29" s="2"/>
      <c r="C29" s="2"/>
      <c r="D29" s="6"/>
      <c r="E29" s="3">
        <f>IFERROR(VLOOKUP(C29,Sheet2!$B$2:$C$126,2,FALSE),0)</f>
        <v>0</v>
      </c>
      <c r="F29" s="3">
        <f t="shared" si="0"/>
        <v>0</v>
      </c>
    </row>
    <row r="30" spans="1:6" x14ac:dyDescent="0.2">
      <c r="A30" s="6"/>
      <c r="B30" s="2"/>
      <c r="C30" s="2"/>
      <c r="D30" s="6"/>
      <c r="E30" s="3">
        <f>IFERROR(VLOOKUP(C30,Sheet2!$B$2:$C$126,2,FALSE),0)</f>
        <v>0</v>
      </c>
      <c r="F30" s="3">
        <f t="shared" si="0"/>
        <v>0</v>
      </c>
    </row>
    <row r="31" spans="1:6" x14ac:dyDescent="0.2">
      <c r="A31" s="6"/>
      <c r="B31" s="2"/>
      <c r="C31" s="2"/>
      <c r="D31" s="6"/>
      <c r="E31" s="3">
        <f>IFERROR(VLOOKUP(C31,Sheet2!$B$2:$C$126,2,FALSE),0)</f>
        <v>0</v>
      </c>
      <c r="F31" s="3">
        <f t="shared" si="0"/>
        <v>0</v>
      </c>
    </row>
    <row r="32" spans="1:6" x14ac:dyDescent="0.2">
      <c r="A32" s="6"/>
      <c r="B32" s="2"/>
      <c r="C32" s="2"/>
      <c r="D32" s="6"/>
      <c r="E32" s="3">
        <f>IFERROR(VLOOKUP(C32,Sheet2!$B$2:$C$126,2,FALSE),0)</f>
        <v>0</v>
      </c>
      <c r="F32" s="3">
        <f t="shared" si="0"/>
        <v>0</v>
      </c>
    </row>
    <row r="33" spans="1:6" x14ac:dyDescent="0.2">
      <c r="A33" s="6"/>
      <c r="B33" s="2"/>
      <c r="C33" s="2"/>
      <c r="D33" s="6"/>
      <c r="E33" s="3">
        <f>IFERROR(VLOOKUP(C33,Sheet2!$B$2:$C$126,2,FALSE),0)</f>
        <v>0</v>
      </c>
      <c r="F33" s="3">
        <f t="shared" si="0"/>
        <v>0</v>
      </c>
    </row>
    <row r="34" spans="1:6" x14ac:dyDescent="0.2">
      <c r="A34" s="6"/>
      <c r="B34" s="2"/>
      <c r="C34" s="2"/>
      <c r="D34" s="6"/>
      <c r="E34" s="3">
        <f>IFERROR(VLOOKUP(C34,Sheet2!$B$2:$C$126,2,FALSE),0)</f>
        <v>0</v>
      </c>
      <c r="F34" s="3">
        <f t="shared" si="0"/>
        <v>0</v>
      </c>
    </row>
    <row r="35" spans="1:6" x14ac:dyDescent="0.2">
      <c r="A35" s="6"/>
      <c r="B35" s="2"/>
      <c r="C35" s="2"/>
      <c r="D35" s="6"/>
      <c r="E35" s="3">
        <f>IFERROR(VLOOKUP(C35,Sheet2!$B$2:$C$126,2,FALSE),0)</f>
        <v>0</v>
      </c>
      <c r="F35" s="3">
        <f t="shared" si="0"/>
        <v>0</v>
      </c>
    </row>
    <row r="36" spans="1:6" x14ac:dyDescent="0.2">
      <c r="A36" s="6"/>
      <c r="B36" s="2"/>
      <c r="C36" s="2"/>
      <c r="D36" s="6"/>
      <c r="E36" s="3">
        <f>IFERROR(VLOOKUP(C36,Sheet2!$B$2:$C$126,2,FALSE),0)</f>
        <v>0</v>
      </c>
      <c r="F36" s="3">
        <f t="shared" si="0"/>
        <v>0</v>
      </c>
    </row>
    <row r="37" spans="1:6" x14ac:dyDescent="0.2">
      <c r="A37" s="6"/>
      <c r="B37" s="2"/>
      <c r="C37" s="2"/>
      <c r="D37" s="6"/>
      <c r="E37" s="3">
        <f>IFERROR(VLOOKUP(C37,Sheet2!$B$2:$C$126,2,FALSE),0)</f>
        <v>0</v>
      </c>
      <c r="F37" s="3">
        <f t="shared" si="0"/>
        <v>0</v>
      </c>
    </row>
    <row r="38" spans="1:6" x14ac:dyDescent="0.2">
      <c r="A38" s="6"/>
      <c r="B38" s="2"/>
      <c r="C38" s="2"/>
      <c r="D38" s="6"/>
      <c r="E38" s="3">
        <f>IFERROR(VLOOKUP(C38,Sheet2!$B$2:$C$126,2,FALSE),0)</f>
        <v>0</v>
      </c>
      <c r="F38" s="3">
        <f t="shared" si="0"/>
        <v>0</v>
      </c>
    </row>
    <row r="39" spans="1:6" x14ac:dyDescent="0.2">
      <c r="A39" s="6"/>
      <c r="B39" s="2"/>
      <c r="C39" s="2"/>
      <c r="D39" s="6"/>
      <c r="E39" s="3">
        <f>IFERROR(VLOOKUP(C39,Sheet2!$B$2:$C$126,2,FALSE),0)</f>
        <v>0</v>
      </c>
      <c r="F39" s="3">
        <f t="shared" si="0"/>
        <v>0</v>
      </c>
    </row>
    <row r="40" spans="1:6" x14ac:dyDescent="0.2">
      <c r="A40" s="6"/>
      <c r="B40" s="2"/>
      <c r="C40" s="2"/>
      <c r="D40" s="6"/>
      <c r="E40" s="3">
        <f>IFERROR(VLOOKUP(C40,Sheet2!$B$2:$C$126,2,FALSE),0)</f>
        <v>0</v>
      </c>
      <c r="F40" s="3">
        <f t="shared" si="0"/>
        <v>0</v>
      </c>
    </row>
    <row r="41" spans="1:6" x14ac:dyDescent="0.2">
      <c r="A41" s="6"/>
      <c r="B41" s="2"/>
      <c r="C41" s="2"/>
      <c r="D41" s="6"/>
      <c r="E41" s="3">
        <f>IFERROR(VLOOKUP(C41,Sheet2!$B$2:$C$126,2,FALSE),0)</f>
        <v>0</v>
      </c>
      <c r="F41" s="3">
        <f t="shared" si="0"/>
        <v>0</v>
      </c>
    </row>
    <row r="42" spans="1:6" x14ac:dyDescent="0.2">
      <c r="D42" s="13" t="s">
        <v>94</v>
      </c>
      <c r="E42" s="14"/>
      <c r="F42" s="4">
        <f>SUM(F7:F41)</f>
        <v>0</v>
      </c>
    </row>
  </sheetData>
  <mergeCells count="5">
    <mergeCell ref="C1:E1"/>
    <mergeCell ref="D42:E42"/>
    <mergeCell ref="D3:F3"/>
    <mergeCell ref="D4:F4"/>
    <mergeCell ref="A2:F2"/>
  </mergeCells>
  <dataValidations count="2">
    <dataValidation type="list" allowBlank="1" showInputMessage="1" showErrorMessage="1" sqref="C7" xr:uid="{00000000-0002-0000-0000-000000000000}">
      <formula1>INDIRECT($B$7)</formula1>
    </dataValidation>
    <dataValidation type="list" allowBlank="1" showInputMessage="1" showErrorMessage="1" sqref="C8:C41" xr:uid="{00000000-0002-0000-0000-000001000000}">
      <formula1>INDIRECT(B8)</formula1>
    </dataValidation>
  </dataValidations>
  <pageMargins left="0.7" right="0.7" top="0.75" bottom="0.75" header="0.3" footer="0.3"/>
  <pageSetup scale="94" orientation="portrait" r:id="rId1"/>
  <headerFooter differentOddEven="1" differentFirst="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Sheet2!$B$128:$B$134</xm:f>
          </x14:formula1>
          <xm:sqref>B7:B41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34"/>
  <sheetViews>
    <sheetView workbookViewId="0">
      <selection activeCell="U13" sqref="U13"/>
    </sheetView>
  </sheetViews>
  <sheetFormatPr baseColWidth="10" defaultColWidth="8.83203125" defaultRowHeight="15" x14ac:dyDescent="0.2"/>
  <cols>
    <col min="2" max="2" width="41.5" customWidth="1"/>
    <col min="5" max="5" width="20.33203125" customWidth="1"/>
    <col min="8" max="8" width="20.5" bestFit="1" customWidth="1"/>
    <col min="11" max="11" width="38.33203125" bestFit="1" customWidth="1"/>
    <col min="14" max="14" width="35.5" bestFit="1" customWidth="1"/>
    <col min="17" max="17" width="26.6640625" bestFit="1" customWidth="1"/>
    <col min="20" max="20" width="24.6640625" bestFit="1" customWidth="1"/>
    <col min="24" max="24" width="26.6640625" customWidth="1"/>
  </cols>
  <sheetData>
    <row r="1" spans="2:21" x14ac:dyDescent="0.2">
      <c r="B1" t="s">
        <v>0</v>
      </c>
      <c r="E1" t="s">
        <v>119</v>
      </c>
      <c r="H1" t="s">
        <v>14</v>
      </c>
      <c r="K1" t="s">
        <v>33</v>
      </c>
      <c r="N1" t="s">
        <v>52</v>
      </c>
      <c r="Q1" t="s">
        <v>116</v>
      </c>
      <c r="T1" t="s">
        <v>113</v>
      </c>
    </row>
    <row r="2" spans="2:21" x14ac:dyDescent="0.2">
      <c r="B2" t="s">
        <v>1</v>
      </c>
      <c r="C2">
        <v>1549</v>
      </c>
      <c r="E2" t="s">
        <v>118</v>
      </c>
      <c r="F2">
        <v>3399</v>
      </c>
      <c r="H2" t="s">
        <v>90</v>
      </c>
      <c r="I2">
        <v>3499</v>
      </c>
      <c r="K2" t="s">
        <v>34</v>
      </c>
      <c r="L2">
        <v>20000</v>
      </c>
      <c r="N2" t="s">
        <v>53</v>
      </c>
      <c r="O2">
        <v>500</v>
      </c>
      <c r="Q2" t="s">
        <v>106</v>
      </c>
      <c r="R2">
        <v>75</v>
      </c>
      <c r="T2" t="s">
        <v>122</v>
      </c>
      <c r="U2">
        <v>3500</v>
      </c>
    </row>
    <row r="3" spans="2:21" x14ac:dyDescent="0.2">
      <c r="B3" t="s">
        <v>2</v>
      </c>
      <c r="C3">
        <v>2699</v>
      </c>
      <c r="H3" t="s">
        <v>104</v>
      </c>
      <c r="I3">
        <v>3199</v>
      </c>
      <c r="K3" t="s">
        <v>35</v>
      </c>
      <c r="L3">
        <v>16000</v>
      </c>
      <c r="N3" t="s">
        <v>54</v>
      </c>
      <c r="O3">
        <v>750</v>
      </c>
      <c r="Q3" t="s">
        <v>107</v>
      </c>
      <c r="R3">
        <v>249</v>
      </c>
    </row>
    <row r="4" spans="2:21" x14ac:dyDescent="0.2">
      <c r="B4" t="s">
        <v>97</v>
      </c>
      <c r="C4">
        <v>1599</v>
      </c>
      <c r="H4" t="s">
        <v>105</v>
      </c>
      <c r="I4">
        <v>5599</v>
      </c>
      <c r="K4" t="s">
        <v>117</v>
      </c>
      <c r="L4">
        <v>12500</v>
      </c>
      <c r="N4" t="s">
        <v>55</v>
      </c>
      <c r="O4">
        <v>384</v>
      </c>
      <c r="Q4" t="s">
        <v>108</v>
      </c>
      <c r="R4">
        <v>95</v>
      </c>
    </row>
    <row r="5" spans="2:21" x14ac:dyDescent="0.2">
      <c r="B5" t="s">
        <v>3</v>
      </c>
      <c r="C5">
        <v>2999</v>
      </c>
      <c r="H5" t="s">
        <v>91</v>
      </c>
      <c r="I5">
        <v>6749</v>
      </c>
      <c r="K5" t="s">
        <v>36</v>
      </c>
      <c r="L5">
        <v>14000</v>
      </c>
      <c r="N5" t="s">
        <v>56</v>
      </c>
      <c r="O5">
        <v>420</v>
      </c>
      <c r="Q5" t="s">
        <v>109</v>
      </c>
      <c r="R5">
        <v>55</v>
      </c>
    </row>
    <row r="6" spans="2:21" x14ac:dyDescent="0.2">
      <c r="B6" t="s">
        <v>4</v>
      </c>
      <c r="C6">
        <v>4837</v>
      </c>
      <c r="H6" t="s">
        <v>92</v>
      </c>
      <c r="I6">
        <v>11599</v>
      </c>
      <c r="K6" t="s">
        <v>37</v>
      </c>
      <c r="L6">
        <v>9000</v>
      </c>
      <c r="N6" t="s">
        <v>57</v>
      </c>
      <c r="O6">
        <v>444</v>
      </c>
      <c r="Q6" t="s">
        <v>110</v>
      </c>
      <c r="R6">
        <v>100</v>
      </c>
    </row>
    <row r="7" spans="2:21" x14ac:dyDescent="0.2">
      <c r="B7" t="s">
        <v>5</v>
      </c>
      <c r="C7">
        <v>17399</v>
      </c>
      <c r="K7" t="s">
        <v>38</v>
      </c>
      <c r="L7">
        <v>6500</v>
      </c>
      <c r="N7" t="s">
        <v>58</v>
      </c>
      <c r="O7">
        <v>492</v>
      </c>
      <c r="Q7" t="s">
        <v>115</v>
      </c>
      <c r="R7">
        <v>100</v>
      </c>
    </row>
    <row r="8" spans="2:21" x14ac:dyDescent="0.2">
      <c r="B8" t="s">
        <v>6</v>
      </c>
      <c r="C8">
        <v>3499</v>
      </c>
      <c r="K8" t="s">
        <v>39</v>
      </c>
      <c r="L8">
        <v>6000</v>
      </c>
      <c r="N8" t="s">
        <v>59</v>
      </c>
      <c r="O8">
        <v>516</v>
      </c>
      <c r="Q8" t="s">
        <v>111</v>
      </c>
      <c r="R8">
        <v>75</v>
      </c>
    </row>
    <row r="9" spans="2:21" x14ac:dyDescent="0.2">
      <c r="B9" t="s">
        <v>7</v>
      </c>
      <c r="C9">
        <v>7899</v>
      </c>
      <c r="K9" t="s">
        <v>40</v>
      </c>
      <c r="L9">
        <v>4000</v>
      </c>
      <c r="N9" t="s">
        <v>60</v>
      </c>
      <c r="O9">
        <v>552</v>
      </c>
      <c r="Q9" t="s">
        <v>112</v>
      </c>
      <c r="R9">
        <v>150</v>
      </c>
    </row>
    <row r="10" spans="2:21" x14ac:dyDescent="0.2">
      <c r="B10" t="s">
        <v>98</v>
      </c>
      <c r="C10">
        <v>1239</v>
      </c>
      <c r="K10" t="s">
        <v>41</v>
      </c>
      <c r="L10">
        <v>6500</v>
      </c>
      <c r="N10" t="s">
        <v>61</v>
      </c>
      <c r="O10">
        <v>600</v>
      </c>
    </row>
    <row r="11" spans="2:21" x14ac:dyDescent="0.2">
      <c r="B11" t="s">
        <v>8</v>
      </c>
      <c r="C11">
        <v>1799</v>
      </c>
      <c r="K11" t="s">
        <v>42</v>
      </c>
      <c r="L11">
        <v>3500</v>
      </c>
      <c r="N11" t="s">
        <v>62</v>
      </c>
      <c r="O11">
        <v>1250</v>
      </c>
    </row>
    <row r="12" spans="2:21" x14ac:dyDescent="0.2">
      <c r="B12" t="s">
        <v>9</v>
      </c>
      <c r="C12">
        <v>3099</v>
      </c>
      <c r="K12" t="s">
        <v>43</v>
      </c>
      <c r="L12">
        <v>3100</v>
      </c>
      <c r="N12" t="s">
        <v>63</v>
      </c>
      <c r="O12">
        <v>2650</v>
      </c>
    </row>
    <row r="13" spans="2:21" x14ac:dyDescent="0.2">
      <c r="B13" t="s">
        <v>11</v>
      </c>
      <c r="C13">
        <v>2499</v>
      </c>
      <c r="K13" t="s">
        <v>44</v>
      </c>
      <c r="L13">
        <v>2500</v>
      </c>
      <c r="N13" t="s">
        <v>71</v>
      </c>
      <c r="O13">
        <v>1000</v>
      </c>
    </row>
    <row r="14" spans="2:21" x14ac:dyDescent="0.2">
      <c r="B14" t="s">
        <v>99</v>
      </c>
      <c r="C14">
        <v>2999</v>
      </c>
      <c r="K14" t="s">
        <v>45</v>
      </c>
      <c r="L14">
        <v>1299</v>
      </c>
      <c r="N14" t="s">
        <v>64</v>
      </c>
      <c r="O14">
        <v>1050</v>
      </c>
    </row>
    <row r="15" spans="2:21" x14ac:dyDescent="0.2">
      <c r="B15" t="s">
        <v>10</v>
      </c>
      <c r="C15">
        <v>3599</v>
      </c>
      <c r="K15" t="s">
        <v>46</v>
      </c>
      <c r="L15">
        <v>8000</v>
      </c>
      <c r="N15" t="s">
        <v>65</v>
      </c>
      <c r="O15">
        <v>1200</v>
      </c>
    </row>
    <row r="16" spans="2:21" x14ac:dyDescent="0.2">
      <c r="B16" t="s">
        <v>12</v>
      </c>
      <c r="C16">
        <v>7499</v>
      </c>
      <c r="K16" t="s">
        <v>47</v>
      </c>
      <c r="L16">
        <v>7200</v>
      </c>
      <c r="N16" t="s">
        <v>66</v>
      </c>
      <c r="O16">
        <v>1250</v>
      </c>
    </row>
    <row r="17" spans="2:15" x14ac:dyDescent="0.2">
      <c r="B17" t="s">
        <v>100</v>
      </c>
      <c r="C17">
        <v>1899</v>
      </c>
      <c r="K17" t="s">
        <v>48</v>
      </c>
      <c r="L17">
        <v>1600</v>
      </c>
      <c r="N17" t="s">
        <v>67</v>
      </c>
      <c r="O17">
        <v>1300</v>
      </c>
    </row>
    <row r="18" spans="2:15" x14ac:dyDescent="0.2">
      <c r="B18" t="s">
        <v>13</v>
      </c>
      <c r="C18">
        <v>1599</v>
      </c>
      <c r="K18" t="s">
        <v>49</v>
      </c>
      <c r="L18">
        <v>1300</v>
      </c>
      <c r="N18" t="s">
        <v>68</v>
      </c>
      <c r="O18">
        <v>1350</v>
      </c>
    </row>
    <row r="19" spans="2:15" x14ac:dyDescent="0.2">
      <c r="B19" t="s">
        <v>15</v>
      </c>
      <c r="C19">
        <v>3499</v>
      </c>
      <c r="K19" t="s">
        <v>50</v>
      </c>
      <c r="L19">
        <v>7200</v>
      </c>
      <c r="N19" t="s">
        <v>69</v>
      </c>
      <c r="O19">
        <v>1400</v>
      </c>
    </row>
    <row r="20" spans="2:15" x14ac:dyDescent="0.2">
      <c r="B20" t="s">
        <v>16</v>
      </c>
      <c r="C20">
        <v>4599</v>
      </c>
      <c r="K20" t="s">
        <v>51</v>
      </c>
      <c r="L20">
        <v>7700</v>
      </c>
      <c r="N20" t="s">
        <v>70</v>
      </c>
      <c r="O20">
        <v>1500</v>
      </c>
    </row>
    <row r="21" spans="2:15" x14ac:dyDescent="0.2">
      <c r="B21" t="s">
        <v>101</v>
      </c>
      <c r="C21">
        <v>1799</v>
      </c>
      <c r="K21" t="s">
        <v>74</v>
      </c>
      <c r="L21">
        <v>800</v>
      </c>
      <c r="N21" t="s">
        <v>72</v>
      </c>
      <c r="O21">
        <v>1600</v>
      </c>
    </row>
    <row r="22" spans="2:15" x14ac:dyDescent="0.2">
      <c r="B22" t="s">
        <v>102</v>
      </c>
      <c r="C22">
        <v>2399</v>
      </c>
      <c r="K22" t="s">
        <v>121</v>
      </c>
      <c r="L22">
        <v>1500</v>
      </c>
      <c r="N22" t="s">
        <v>73</v>
      </c>
      <c r="O22">
        <v>1700</v>
      </c>
    </row>
    <row r="23" spans="2:15" x14ac:dyDescent="0.2">
      <c r="B23" t="s">
        <v>17</v>
      </c>
      <c r="C23">
        <v>1949</v>
      </c>
      <c r="K23" t="s">
        <v>75</v>
      </c>
      <c r="L23">
        <v>600</v>
      </c>
      <c r="N23" t="s">
        <v>122</v>
      </c>
      <c r="O23">
        <v>1700</v>
      </c>
    </row>
    <row r="24" spans="2:15" x14ac:dyDescent="0.2">
      <c r="B24" t="s">
        <v>18</v>
      </c>
      <c r="C24">
        <v>4899</v>
      </c>
      <c r="K24" t="s">
        <v>76</v>
      </c>
      <c r="L24">
        <v>1500</v>
      </c>
    </row>
    <row r="25" spans="2:15" x14ac:dyDescent="0.2">
      <c r="B25" t="s">
        <v>19</v>
      </c>
      <c r="C25">
        <v>2599</v>
      </c>
      <c r="K25" t="s">
        <v>77</v>
      </c>
      <c r="L25">
        <v>2500</v>
      </c>
    </row>
    <row r="26" spans="2:15" x14ac:dyDescent="0.2">
      <c r="B26" t="s">
        <v>20</v>
      </c>
      <c r="C26">
        <v>2121</v>
      </c>
      <c r="K26" t="s">
        <v>78</v>
      </c>
      <c r="L26">
        <v>3900</v>
      </c>
    </row>
    <row r="27" spans="2:15" x14ac:dyDescent="0.2">
      <c r="B27" t="s">
        <v>21</v>
      </c>
      <c r="C27">
        <v>2999</v>
      </c>
      <c r="K27" t="s">
        <v>79</v>
      </c>
      <c r="L27">
        <v>12000</v>
      </c>
    </row>
    <row r="28" spans="2:15" x14ac:dyDescent="0.2">
      <c r="B28" t="s">
        <v>22</v>
      </c>
      <c r="C28">
        <v>5999</v>
      </c>
      <c r="K28" t="s">
        <v>80</v>
      </c>
      <c r="L28">
        <v>25000</v>
      </c>
    </row>
    <row r="29" spans="2:15" x14ac:dyDescent="0.2">
      <c r="B29" t="s">
        <v>23</v>
      </c>
      <c r="C29">
        <v>6299</v>
      </c>
      <c r="K29" t="s">
        <v>83</v>
      </c>
      <c r="L29">
        <v>33000</v>
      </c>
    </row>
    <row r="30" spans="2:15" x14ac:dyDescent="0.2">
      <c r="B30" t="s">
        <v>24</v>
      </c>
      <c r="C30">
        <v>10299</v>
      </c>
      <c r="K30" t="s">
        <v>81</v>
      </c>
      <c r="L30">
        <v>5200</v>
      </c>
    </row>
    <row r="31" spans="2:15" x14ac:dyDescent="0.2">
      <c r="B31" t="s">
        <v>120</v>
      </c>
      <c r="C31">
        <v>1500</v>
      </c>
      <c r="K31" t="s">
        <v>82</v>
      </c>
      <c r="L31">
        <v>9800</v>
      </c>
    </row>
    <row r="32" spans="2:15" x14ac:dyDescent="0.2">
      <c r="B32" t="s">
        <v>25</v>
      </c>
      <c r="C32">
        <v>2549</v>
      </c>
      <c r="K32" t="s">
        <v>84</v>
      </c>
      <c r="L32">
        <v>12500</v>
      </c>
    </row>
    <row r="33" spans="2:3" x14ac:dyDescent="0.2">
      <c r="B33" t="s">
        <v>26</v>
      </c>
      <c r="C33">
        <v>3187</v>
      </c>
    </row>
    <row r="34" spans="2:3" x14ac:dyDescent="0.2">
      <c r="B34" t="s">
        <v>27</v>
      </c>
      <c r="C34">
        <v>3524</v>
      </c>
    </row>
    <row r="35" spans="2:3" x14ac:dyDescent="0.2">
      <c r="B35" t="s">
        <v>28</v>
      </c>
      <c r="C35">
        <v>10124</v>
      </c>
    </row>
    <row r="36" spans="2:3" x14ac:dyDescent="0.2">
      <c r="B36" t="s">
        <v>29</v>
      </c>
      <c r="C36">
        <v>5699</v>
      </c>
    </row>
    <row r="37" spans="2:3" x14ac:dyDescent="0.2">
      <c r="B37" t="s">
        <v>30</v>
      </c>
      <c r="C37">
        <v>7499</v>
      </c>
    </row>
    <row r="38" spans="2:3" x14ac:dyDescent="0.2">
      <c r="B38" t="s">
        <v>31</v>
      </c>
      <c r="C38">
        <v>9974</v>
      </c>
    </row>
    <row r="39" spans="2:3" x14ac:dyDescent="0.2">
      <c r="B39" t="s">
        <v>32</v>
      </c>
      <c r="C39">
        <v>10874</v>
      </c>
    </row>
    <row r="40" spans="2:3" x14ac:dyDescent="0.2">
      <c r="B40" t="s">
        <v>114</v>
      </c>
      <c r="C40">
        <v>59</v>
      </c>
    </row>
    <row r="42" spans="2:3" x14ac:dyDescent="0.2">
      <c r="B42" t="s">
        <v>14</v>
      </c>
    </row>
    <row r="43" spans="2:3" x14ac:dyDescent="0.2">
      <c r="B43" t="s">
        <v>90</v>
      </c>
      <c r="C43">
        <v>3499</v>
      </c>
    </row>
    <row r="44" spans="2:3" x14ac:dyDescent="0.2">
      <c r="B44" t="s">
        <v>104</v>
      </c>
      <c r="C44">
        <v>3199</v>
      </c>
    </row>
    <row r="45" spans="2:3" x14ac:dyDescent="0.2">
      <c r="B45" t="s">
        <v>105</v>
      </c>
      <c r="C45">
        <v>5599</v>
      </c>
    </row>
    <row r="46" spans="2:3" x14ac:dyDescent="0.2">
      <c r="B46" t="s">
        <v>91</v>
      </c>
      <c r="C46">
        <v>6749</v>
      </c>
    </row>
    <row r="47" spans="2:3" x14ac:dyDescent="0.2">
      <c r="B47" t="s">
        <v>92</v>
      </c>
      <c r="C47">
        <v>11599</v>
      </c>
    </row>
    <row r="49" spans="2:3" x14ac:dyDescent="0.2">
      <c r="B49" t="s">
        <v>119</v>
      </c>
    </row>
    <row r="50" spans="2:3" x14ac:dyDescent="0.2">
      <c r="B50" t="s">
        <v>118</v>
      </c>
      <c r="C50">
        <v>3399</v>
      </c>
    </row>
    <row r="52" spans="2:3" x14ac:dyDescent="0.2">
      <c r="B52" t="s">
        <v>33</v>
      </c>
    </row>
    <row r="53" spans="2:3" x14ac:dyDescent="0.2">
      <c r="B53" t="s">
        <v>34</v>
      </c>
      <c r="C53">
        <v>20000</v>
      </c>
    </row>
    <row r="54" spans="2:3" x14ac:dyDescent="0.2">
      <c r="B54" t="s">
        <v>35</v>
      </c>
      <c r="C54">
        <v>16000</v>
      </c>
    </row>
    <row r="55" spans="2:3" x14ac:dyDescent="0.2">
      <c r="B55" t="s">
        <v>117</v>
      </c>
      <c r="C55">
        <v>12500</v>
      </c>
    </row>
    <row r="56" spans="2:3" x14ac:dyDescent="0.2">
      <c r="B56" t="s">
        <v>36</v>
      </c>
      <c r="C56">
        <v>14000</v>
      </c>
    </row>
    <row r="57" spans="2:3" x14ac:dyDescent="0.2">
      <c r="B57" t="s">
        <v>37</v>
      </c>
      <c r="C57">
        <v>9000</v>
      </c>
    </row>
    <row r="58" spans="2:3" x14ac:dyDescent="0.2">
      <c r="B58" t="s">
        <v>38</v>
      </c>
      <c r="C58">
        <v>6500</v>
      </c>
    </row>
    <row r="59" spans="2:3" x14ac:dyDescent="0.2">
      <c r="B59" t="s">
        <v>39</v>
      </c>
      <c r="C59">
        <v>6000</v>
      </c>
    </row>
    <row r="60" spans="2:3" x14ac:dyDescent="0.2">
      <c r="B60" t="s">
        <v>40</v>
      </c>
      <c r="C60">
        <v>4000</v>
      </c>
    </row>
    <row r="61" spans="2:3" x14ac:dyDescent="0.2">
      <c r="B61" t="s">
        <v>41</v>
      </c>
      <c r="C61">
        <v>6500</v>
      </c>
    </row>
    <row r="62" spans="2:3" x14ac:dyDescent="0.2">
      <c r="B62" t="s">
        <v>42</v>
      </c>
      <c r="C62">
        <v>3500</v>
      </c>
    </row>
    <row r="63" spans="2:3" x14ac:dyDescent="0.2">
      <c r="B63" t="s">
        <v>43</v>
      </c>
      <c r="C63">
        <v>3100</v>
      </c>
    </row>
    <row r="64" spans="2:3" x14ac:dyDescent="0.2">
      <c r="B64" t="s">
        <v>44</v>
      </c>
      <c r="C64">
        <v>2500</v>
      </c>
    </row>
    <row r="65" spans="2:3" x14ac:dyDescent="0.2">
      <c r="B65" t="s">
        <v>45</v>
      </c>
      <c r="C65">
        <v>1299</v>
      </c>
    </row>
    <row r="66" spans="2:3" x14ac:dyDescent="0.2">
      <c r="B66" t="s">
        <v>46</v>
      </c>
      <c r="C66">
        <v>8000</v>
      </c>
    </row>
    <row r="67" spans="2:3" x14ac:dyDescent="0.2">
      <c r="B67" t="s">
        <v>47</v>
      </c>
      <c r="C67">
        <v>7200</v>
      </c>
    </row>
    <row r="68" spans="2:3" x14ac:dyDescent="0.2">
      <c r="B68" t="s">
        <v>48</v>
      </c>
      <c r="C68">
        <v>1600</v>
      </c>
    </row>
    <row r="69" spans="2:3" x14ac:dyDescent="0.2">
      <c r="B69" t="s">
        <v>49</v>
      </c>
      <c r="C69">
        <v>1300</v>
      </c>
    </row>
    <row r="70" spans="2:3" x14ac:dyDescent="0.2">
      <c r="B70" t="s">
        <v>50</v>
      </c>
      <c r="C70">
        <v>7200</v>
      </c>
    </row>
    <row r="71" spans="2:3" x14ac:dyDescent="0.2">
      <c r="B71" t="s">
        <v>51</v>
      </c>
      <c r="C71">
        <v>7700</v>
      </c>
    </row>
    <row r="72" spans="2:3" x14ac:dyDescent="0.2">
      <c r="B72" t="s">
        <v>74</v>
      </c>
      <c r="C72">
        <v>800</v>
      </c>
    </row>
    <row r="73" spans="2:3" x14ac:dyDescent="0.2">
      <c r="B73" t="s">
        <v>121</v>
      </c>
      <c r="C73">
        <v>1500</v>
      </c>
    </row>
    <row r="74" spans="2:3" x14ac:dyDescent="0.2">
      <c r="B74" t="s">
        <v>75</v>
      </c>
      <c r="C74">
        <v>600</v>
      </c>
    </row>
    <row r="75" spans="2:3" x14ac:dyDescent="0.2">
      <c r="B75" t="s">
        <v>76</v>
      </c>
      <c r="C75">
        <v>1500</v>
      </c>
    </row>
    <row r="76" spans="2:3" x14ac:dyDescent="0.2">
      <c r="B76" t="s">
        <v>77</v>
      </c>
      <c r="C76">
        <v>2500</v>
      </c>
    </row>
    <row r="77" spans="2:3" x14ac:dyDescent="0.2">
      <c r="B77" t="s">
        <v>78</v>
      </c>
      <c r="C77">
        <v>3900</v>
      </c>
    </row>
    <row r="78" spans="2:3" x14ac:dyDescent="0.2">
      <c r="B78" t="s">
        <v>79</v>
      </c>
      <c r="C78">
        <v>12000</v>
      </c>
    </row>
    <row r="79" spans="2:3" x14ac:dyDescent="0.2">
      <c r="B79" t="s">
        <v>80</v>
      </c>
      <c r="C79">
        <v>25000</v>
      </c>
    </row>
    <row r="80" spans="2:3" x14ac:dyDescent="0.2">
      <c r="B80" t="s">
        <v>83</v>
      </c>
      <c r="C80">
        <v>33000</v>
      </c>
    </row>
    <row r="81" spans="2:3" x14ac:dyDescent="0.2">
      <c r="B81" t="s">
        <v>81</v>
      </c>
      <c r="C81">
        <v>5200</v>
      </c>
    </row>
    <row r="82" spans="2:3" x14ac:dyDescent="0.2">
      <c r="B82" t="s">
        <v>82</v>
      </c>
      <c r="C82">
        <v>9800</v>
      </c>
    </row>
    <row r="83" spans="2:3" x14ac:dyDescent="0.2">
      <c r="B83" t="s">
        <v>84</v>
      </c>
      <c r="C83">
        <v>12500</v>
      </c>
    </row>
    <row r="85" spans="2:3" x14ac:dyDescent="0.2">
      <c r="B85" t="s">
        <v>52</v>
      </c>
    </row>
    <row r="86" spans="2:3" x14ac:dyDescent="0.2">
      <c r="B86" t="s">
        <v>53</v>
      </c>
      <c r="C86">
        <v>500</v>
      </c>
    </row>
    <row r="87" spans="2:3" x14ac:dyDescent="0.2">
      <c r="B87" t="s">
        <v>54</v>
      </c>
      <c r="C87">
        <v>750</v>
      </c>
    </row>
    <row r="88" spans="2:3" x14ac:dyDescent="0.2">
      <c r="B88" t="s">
        <v>55</v>
      </c>
      <c r="C88">
        <v>384</v>
      </c>
    </row>
    <row r="89" spans="2:3" x14ac:dyDescent="0.2">
      <c r="B89" t="s">
        <v>56</v>
      </c>
      <c r="C89">
        <v>420</v>
      </c>
    </row>
    <row r="90" spans="2:3" x14ac:dyDescent="0.2">
      <c r="B90" t="s">
        <v>57</v>
      </c>
      <c r="C90">
        <v>444</v>
      </c>
    </row>
    <row r="91" spans="2:3" x14ac:dyDescent="0.2">
      <c r="B91" t="s">
        <v>58</v>
      </c>
      <c r="C91">
        <v>492</v>
      </c>
    </row>
    <row r="92" spans="2:3" x14ac:dyDescent="0.2">
      <c r="B92" t="s">
        <v>59</v>
      </c>
      <c r="C92">
        <v>516</v>
      </c>
    </row>
    <row r="93" spans="2:3" x14ac:dyDescent="0.2">
      <c r="B93" t="s">
        <v>60</v>
      </c>
      <c r="C93">
        <v>552</v>
      </c>
    </row>
    <row r="94" spans="2:3" x14ac:dyDescent="0.2">
      <c r="B94" t="s">
        <v>61</v>
      </c>
      <c r="C94">
        <v>600</v>
      </c>
    </row>
    <row r="95" spans="2:3" x14ac:dyDescent="0.2">
      <c r="B95" t="s">
        <v>62</v>
      </c>
      <c r="C95">
        <v>1250</v>
      </c>
    </row>
    <row r="96" spans="2:3" x14ac:dyDescent="0.2">
      <c r="B96" t="s">
        <v>63</v>
      </c>
      <c r="C96">
        <v>2650</v>
      </c>
    </row>
    <row r="97" spans="2:3" x14ac:dyDescent="0.2">
      <c r="B97" t="s">
        <v>71</v>
      </c>
      <c r="C97">
        <v>1000</v>
      </c>
    </row>
    <row r="98" spans="2:3" x14ac:dyDescent="0.2">
      <c r="B98" t="s">
        <v>64</v>
      </c>
      <c r="C98">
        <v>1050</v>
      </c>
    </row>
    <row r="99" spans="2:3" x14ac:dyDescent="0.2">
      <c r="B99" t="s">
        <v>65</v>
      </c>
      <c r="C99">
        <v>1200</v>
      </c>
    </row>
    <row r="100" spans="2:3" x14ac:dyDescent="0.2">
      <c r="B100" t="s">
        <v>66</v>
      </c>
      <c r="C100">
        <v>1250</v>
      </c>
    </row>
    <row r="101" spans="2:3" x14ac:dyDescent="0.2">
      <c r="B101" t="s">
        <v>67</v>
      </c>
      <c r="C101">
        <v>1300</v>
      </c>
    </row>
    <row r="102" spans="2:3" x14ac:dyDescent="0.2">
      <c r="B102" t="s">
        <v>68</v>
      </c>
      <c r="C102">
        <v>1350</v>
      </c>
    </row>
    <row r="103" spans="2:3" x14ac:dyDescent="0.2">
      <c r="B103" t="s">
        <v>69</v>
      </c>
      <c r="C103">
        <v>1400</v>
      </c>
    </row>
    <row r="104" spans="2:3" x14ac:dyDescent="0.2">
      <c r="B104" t="s">
        <v>70</v>
      </c>
      <c r="C104">
        <v>1500</v>
      </c>
    </row>
    <row r="105" spans="2:3" x14ac:dyDescent="0.2">
      <c r="B105" t="s">
        <v>72</v>
      </c>
      <c r="C105">
        <v>1600</v>
      </c>
    </row>
    <row r="106" spans="2:3" x14ac:dyDescent="0.2">
      <c r="B106" t="s">
        <v>73</v>
      </c>
      <c r="C106">
        <v>1700</v>
      </c>
    </row>
    <row r="107" spans="2:3" x14ac:dyDescent="0.2">
      <c r="B107" t="s">
        <v>122</v>
      </c>
      <c r="C107">
        <v>1700</v>
      </c>
    </row>
    <row r="114" spans="2:3" x14ac:dyDescent="0.2">
      <c r="B114" t="s">
        <v>116</v>
      </c>
    </row>
    <row r="115" spans="2:3" x14ac:dyDescent="0.2">
      <c r="B115" t="s">
        <v>106</v>
      </c>
      <c r="C115">
        <v>75</v>
      </c>
    </row>
    <row r="116" spans="2:3" x14ac:dyDescent="0.2">
      <c r="B116" t="s">
        <v>107</v>
      </c>
      <c r="C116">
        <v>249</v>
      </c>
    </row>
    <row r="117" spans="2:3" x14ac:dyDescent="0.2">
      <c r="B117" t="s">
        <v>108</v>
      </c>
      <c r="C117">
        <v>95</v>
      </c>
    </row>
    <row r="118" spans="2:3" x14ac:dyDescent="0.2">
      <c r="B118" t="s">
        <v>109</v>
      </c>
      <c r="C118">
        <v>55</v>
      </c>
    </row>
    <row r="119" spans="2:3" x14ac:dyDescent="0.2">
      <c r="B119" t="s">
        <v>110</v>
      </c>
      <c r="C119">
        <v>100</v>
      </c>
    </row>
    <row r="120" spans="2:3" x14ac:dyDescent="0.2">
      <c r="B120" t="s">
        <v>115</v>
      </c>
      <c r="C120">
        <v>100</v>
      </c>
    </row>
    <row r="121" spans="2:3" x14ac:dyDescent="0.2">
      <c r="B121" t="s">
        <v>111</v>
      </c>
      <c r="C121">
        <v>75</v>
      </c>
    </row>
    <row r="122" spans="2:3" x14ac:dyDescent="0.2">
      <c r="B122" t="s">
        <v>112</v>
      </c>
      <c r="C122">
        <v>150</v>
      </c>
    </row>
    <row r="124" spans="2:3" x14ac:dyDescent="0.2">
      <c r="B124" t="s">
        <v>113</v>
      </c>
    </row>
    <row r="125" spans="2:3" x14ac:dyDescent="0.2">
      <c r="B125" t="s">
        <v>122</v>
      </c>
      <c r="C125">
        <v>3500</v>
      </c>
    </row>
    <row r="128" spans="2:3" x14ac:dyDescent="0.2">
      <c r="B128" t="s">
        <v>0</v>
      </c>
    </row>
    <row r="129" spans="2:2" x14ac:dyDescent="0.2">
      <c r="B129" t="s">
        <v>14</v>
      </c>
    </row>
    <row r="130" spans="2:2" x14ac:dyDescent="0.2">
      <c r="B130" t="s">
        <v>119</v>
      </c>
    </row>
    <row r="131" spans="2:2" x14ac:dyDescent="0.2">
      <c r="B131" t="s">
        <v>33</v>
      </c>
    </row>
    <row r="132" spans="2:2" x14ac:dyDescent="0.2">
      <c r="B132" t="s">
        <v>52</v>
      </c>
    </row>
    <row r="133" spans="2:2" x14ac:dyDescent="0.2">
      <c r="B133" t="s">
        <v>116</v>
      </c>
    </row>
    <row r="134" spans="2:2" x14ac:dyDescent="0.2">
      <c r="B134" t="s">
        <v>113</v>
      </c>
    </row>
  </sheetData>
  <sheetProtection algorithmName="SHA-512" hashValue="bwWhqj7afIiGmFZeAVtlQ7jLgj9860wUkHfqDUkn+RBz9Ebqmc5A1dRv25DWGfwCXnTDSCf7bfsmEDAs5h64RQ==" saltValue="5pKaVrBU3lK73WfJeD6khA==" spinCount="100000" sheet="1" scenarios="1" selectLockedCells="1" selectUnlockedCell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Sheet2</vt:lpstr>
      <vt:lpstr>AZUMI</vt:lpstr>
      <vt:lpstr>HERCULES</vt:lpstr>
      <vt:lpstr>JUPITER</vt:lpstr>
      <vt:lpstr>MAJESTIC</vt:lpstr>
      <vt:lpstr>MAPEX</vt:lpstr>
      <vt:lpstr>Sheet1!Print_Area</vt:lpstr>
      <vt:lpstr>SONOR</vt:lpstr>
      <vt:lpstr>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Chris.Hankes</dc:creator>
  <cp:lastModifiedBy>Jennifer Strayer</cp:lastModifiedBy>
  <cp:lastPrinted>2016-12-01T19:56:35Z</cp:lastPrinted>
  <dcterms:created xsi:type="dcterms:W3CDTF">2016-11-21T14:50:23Z</dcterms:created>
  <dcterms:modified xsi:type="dcterms:W3CDTF">2024-08-29T20:59:40Z</dcterms:modified>
</cp:coreProperties>
</file>